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MILAN\Podnikání - ičo 17305233\"/>
    </mc:Choice>
  </mc:AlternateContent>
  <xr:revisionPtr revIDLastSave="0" documentId="13_ncr:1_{72707BB4-75DF-49A6-AD89-29227E481FFE}" xr6:coauthVersionLast="47" xr6:coauthVersionMax="47" xr10:uidLastSave="{00000000-0000-0000-0000-000000000000}"/>
  <bookViews>
    <workbookView xWindow="-120" yWindow="-120" windowWidth="29040" windowHeight="15990" xr2:uid="{97B8EC86-E5BC-4F77-B9C0-43F12E26084E}"/>
  </bookViews>
  <sheets>
    <sheet name="Přehl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1" l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B31" i="1"/>
  <c r="C31" i="1"/>
  <c r="B32" i="1"/>
  <c r="C32" i="1"/>
  <c r="B33" i="1"/>
  <c r="C33" i="1"/>
  <c r="N4" i="1"/>
  <c r="N3" i="1" s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C14" i="1"/>
  <c r="B14" i="1"/>
  <c r="N8" i="1" l="1"/>
</calcChain>
</file>

<file path=xl/sharedStrings.xml><?xml version="1.0" encoding="utf-8"?>
<sst xmlns="http://schemas.openxmlformats.org/spreadsheetml/2006/main" count="25" uniqueCount="13">
  <si>
    <t>Stravenky x Stravenkový paušál</t>
  </si>
  <si>
    <t>a) Trvá-li pracovní cesta 5-12 hodin</t>
  </si>
  <si>
    <t>b) Trvá-li pracovní cesta více &gt; 12&lt; 18 hodin</t>
  </si>
  <si>
    <t>c) Trvá-li pracovní cesta &gt;18 hodin</t>
  </si>
  <si>
    <t>minimum</t>
  </si>
  <si>
    <t>maximum</t>
  </si>
  <si>
    <t>Použití stravenek:</t>
  </si>
  <si>
    <t>daňově</t>
  </si>
  <si>
    <t>nedaňově</t>
  </si>
  <si>
    <t>Nejlepší hodnota stravenky pro max. daňový efekt:</t>
  </si>
  <si>
    <t>Hodnota</t>
  </si>
  <si>
    <t>Nejoptimálnější hodnota pro stravenkový paušál (70% maximální hodnoty stravného při pracovní cestě trvá-li 5-12 hodin)</t>
  </si>
  <si>
    <t>Stravné dle vyhlášky 467/2022 Sb, účinné od 01.01.2023: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</si>
</sst>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8"/>
      <color theme="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9" fontId="0" fillId="0" borderId="0" xfId="0" applyNumberFormat="1"/>
    <xf numFmtId="0" fontId="2" fillId="0" borderId="5" xfId="0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0" fontId="3" fillId="2" borderId="0" xfId="0" applyFont="1" applyFill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9" fontId="3" fillId="2" borderId="5" xfId="0" applyNumberFormat="1" applyFont="1" applyFill="1" applyBorder="1" applyAlignment="1">
      <alignment horizontal="center"/>
    </xf>
    <xf numFmtId="2" fontId="0" fillId="0" borderId="5" xfId="1" applyNumberFormat="1" applyFont="1" applyBorder="1"/>
    <xf numFmtId="0" fontId="7" fillId="2" borderId="0" xfId="0" applyFont="1" applyFill="1"/>
    <xf numFmtId="0" fontId="8" fillId="2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44" fontId="0" fillId="0" borderId="0" xfId="1" applyFont="1" applyBorder="1" applyAlignment="1">
      <alignment horizontal="center"/>
    </xf>
    <xf numFmtId="44" fontId="4" fillId="0" borderId="1" xfId="1" applyFont="1" applyBorder="1" applyAlignment="1">
      <alignment horizontal="center" vertical="center"/>
    </xf>
    <xf numFmtId="0" fontId="9" fillId="3" borderId="5" xfId="0" applyFont="1" applyFill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1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/>
    </xf>
    <xf numFmtId="44" fontId="5" fillId="0" borderId="2" xfId="1" applyFont="1" applyBorder="1" applyAlignment="1">
      <alignment horizontal="center" vertical="center"/>
    </xf>
    <xf numFmtId="44" fontId="5" fillId="0" borderId="3" xfId="1" applyFont="1" applyBorder="1" applyAlignment="1">
      <alignment horizontal="center" vertical="center"/>
    </xf>
    <xf numFmtId="44" fontId="5" fillId="0" borderId="4" xfId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/>
    </xf>
  </cellXfs>
  <cellStyles count="2">
    <cellStyle name="Měna" xfId="1" builtinId="4"/>
    <cellStyle name="Normální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C5E96-D926-4BB5-9CDC-86F0789BB5A3}">
  <dimension ref="A1:O33"/>
  <sheetViews>
    <sheetView tabSelected="1" view="pageLayout" zoomScale="130" zoomScaleNormal="100" zoomScalePageLayoutView="130" workbookViewId="0">
      <selection activeCell="N4" sqref="N4:N6"/>
    </sheetView>
  </sheetViews>
  <sheetFormatPr defaultRowHeight="12" x14ac:dyDescent="0.2"/>
  <cols>
    <col min="1" max="1" width="12.6640625" customWidth="1"/>
    <col min="2" max="2" width="10.33203125" bestFit="1" customWidth="1"/>
    <col min="4" max="5" width="10.33203125" bestFit="1" customWidth="1"/>
    <col min="6" max="6" width="10.33203125" customWidth="1"/>
    <col min="9" max="9" width="11.33203125" bestFit="1" customWidth="1"/>
    <col min="14" max="14" width="16.33203125" bestFit="1" customWidth="1"/>
  </cols>
  <sheetData>
    <row r="1" spans="1:15" ht="23.2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3" spans="1:15" ht="12.75" thickBot="1" x14ac:dyDescent="0.25">
      <c r="N3" s="11">
        <f>FLOOR(N4,1)</f>
        <v>107</v>
      </c>
    </row>
    <row r="4" spans="1:15" ht="12.75" x14ac:dyDescent="0.2">
      <c r="A4" s="9" t="s">
        <v>12</v>
      </c>
      <c r="B4" s="4"/>
      <c r="C4" s="4"/>
      <c r="D4" s="4"/>
      <c r="E4" s="4"/>
      <c r="F4" s="11"/>
      <c r="G4" s="24" t="s">
        <v>11</v>
      </c>
      <c r="H4" s="24"/>
      <c r="I4" s="24"/>
      <c r="J4" s="24"/>
      <c r="K4" s="24"/>
      <c r="L4" s="24"/>
      <c r="M4" s="24"/>
      <c r="N4" s="21">
        <f>0.7*$E$6</f>
        <v>107.1</v>
      </c>
    </row>
    <row r="5" spans="1:15" x14ac:dyDescent="0.2">
      <c r="A5" s="27"/>
      <c r="B5" s="27"/>
      <c r="C5" s="27"/>
      <c r="D5" s="2" t="s">
        <v>4</v>
      </c>
      <c r="E5" s="2" t="s">
        <v>5</v>
      </c>
      <c r="F5" s="12"/>
      <c r="G5" s="25"/>
      <c r="H5" s="25"/>
      <c r="I5" s="25"/>
      <c r="J5" s="25"/>
      <c r="K5" s="25"/>
      <c r="L5" s="25"/>
      <c r="M5" s="25"/>
      <c r="N5" s="22"/>
    </row>
    <row r="6" spans="1:15" ht="12.75" thickBot="1" x14ac:dyDescent="0.25">
      <c r="A6" s="16" t="s">
        <v>1</v>
      </c>
      <c r="B6" s="17"/>
      <c r="C6" s="18"/>
      <c r="D6" s="3">
        <v>129</v>
      </c>
      <c r="E6" s="3">
        <v>153</v>
      </c>
      <c r="F6" s="13"/>
      <c r="G6" s="26"/>
      <c r="H6" s="26"/>
      <c r="I6" s="26"/>
      <c r="J6" s="26"/>
      <c r="K6" s="26"/>
      <c r="L6" s="26"/>
      <c r="M6" s="26"/>
      <c r="N6" s="23"/>
    </row>
    <row r="7" spans="1:15" ht="12.75" thickBot="1" x14ac:dyDescent="0.25">
      <c r="A7" s="16" t="s">
        <v>2</v>
      </c>
      <c r="B7" s="17"/>
      <c r="C7" s="18"/>
      <c r="D7" s="3">
        <v>196</v>
      </c>
      <c r="E7" s="3">
        <v>236</v>
      </c>
      <c r="F7" s="13"/>
    </row>
    <row r="8" spans="1:15" ht="15.75" thickBot="1" x14ac:dyDescent="0.25">
      <c r="A8" s="16" t="s">
        <v>3</v>
      </c>
      <c r="B8" s="17"/>
      <c r="C8" s="18"/>
      <c r="D8" s="3">
        <v>307</v>
      </c>
      <c r="E8" s="3">
        <v>367</v>
      </c>
      <c r="F8" s="13"/>
      <c r="G8" s="19" t="s">
        <v>9</v>
      </c>
      <c r="H8" s="19"/>
      <c r="I8" s="19"/>
      <c r="J8" s="19"/>
      <c r="K8" s="19"/>
      <c r="L8" s="19"/>
      <c r="M8" s="19"/>
      <c r="N8" s="14">
        <f>FLOOR(N4/B13,1)</f>
        <v>194</v>
      </c>
    </row>
    <row r="11" spans="1:15" ht="15" x14ac:dyDescent="0.25">
      <c r="A11" s="10" t="s">
        <v>6</v>
      </c>
      <c r="B11" s="4"/>
      <c r="C11" s="4"/>
      <c r="E11" s="1"/>
      <c r="F11" s="1"/>
    </row>
    <row r="12" spans="1:15" x14ac:dyDescent="0.2">
      <c r="A12" s="5"/>
      <c r="B12" s="6" t="s">
        <v>7</v>
      </c>
      <c r="C12" s="6" t="s">
        <v>8</v>
      </c>
      <c r="D12" s="5"/>
      <c r="E12" s="6" t="s">
        <v>7</v>
      </c>
      <c r="F12" s="6" t="s">
        <v>8</v>
      </c>
      <c r="G12" s="5"/>
      <c r="H12" s="6" t="s">
        <v>7</v>
      </c>
      <c r="I12" s="6" t="s">
        <v>8</v>
      </c>
      <c r="J12" s="5"/>
      <c r="K12" s="6" t="s">
        <v>7</v>
      </c>
      <c r="L12" s="6" t="s">
        <v>8</v>
      </c>
      <c r="M12" s="5"/>
      <c r="N12" s="6" t="s">
        <v>7</v>
      </c>
      <c r="O12" s="6" t="s">
        <v>8</v>
      </c>
    </row>
    <row r="13" spans="1:15" x14ac:dyDescent="0.2">
      <c r="A13" s="5" t="s">
        <v>10</v>
      </c>
      <c r="B13" s="7">
        <v>0.55000000000000004</v>
      </c>
      <c r="C13" s="7">
        <v>0.45</v>
      </c>
      <c r="D13" s="5" t="s">
        <v>10</v>
      </c>
      <c r="E13" s="7">
        <v>0.55000000000000004</v>
      </c>
      <c r="F13" s="7">
        <v>0.45</v>
      </c>
      <c r="G13" s="5" t="s">
        <v>10</v>
      </c>
      <c r="H13" s="7">
        <v>0.55000000000000004</v>
      </c>
      <c r="I13" s="7">
        <v>0.45</v>
      </c>
      <c r="J13" s="5" t="s">
        <v>10</v>
      </c>
      <c r="K13" s="7">
        <v>0.55000000000000004</v>
      </c>
      <c r="L13" s="7">
        <v>0.45</v>
      </c>
      <c r="M13" s="5" t="s">
        <v>10</v>
      </c>
      <c r="N13" s="7">
        <v>0.55000000000000004</v>
      </c>
      <c r="O13" s="7">
        <v>0.45</v>
      </c>
    </row>
    <row r="14" spans="1:15" x14ac:dyDescent="0.2">
      <c r="A14" s="15">
        <v>120</v>
      </c>
      <c r="B14" s="8">
        <f>$B$13*A14</f>
        <v>66</v>
      </c>
      <c r="C14" s="8">
        <f>$C$13*A14</f>
        <v>54</v>
      </c>
      <c r="D14" s="15">
        <v>140</v>
      </c>
      <c r="E14" s="8">
        <f>$B$13*D14</f>
        <v>77</v>
      </c>
      <c r="F14" s="8">
        <f>$C$13*D14</f>
        <v>63</v>
      </c>
      <c r="G14" s="15">
        <v>161</v>
      </c>
      <c r="H14" s="8">
        <f>$B$13*G14</f>
        <v>88.550000000000011</v>
      </c>
      <c r="I14" s="8">
        <f>$C$13*G14</f>
        <v>72.45</v>
      </c>
      <c r="J14" s="15">
        <v>181</v>
      </c>
      <c r="K14" s="8">
        <f>$B$13*J14</f>
        <v>99.550000000000011</v>
      </c>
      <c r="L14" s="8">
        <f>$C$13*J14</f>
        <v>81.45</v>
      </c>
      <c r="M14" s="15">
        <v>201</v>
      </c>
      <c r="N14" s="8">
        <f>$B$13*M14</f>
        <v>110.55000000000001</v>
      </c>
      <c r="O14" s="8">
        <f>$C$13*M14</f>
        <v>90.45</v>
      </c>
    </row>
    <row r="15" spans="1:15" x14ac:dyDescent="0.2">
      <c r="A15" s="15">
        <v>121</v>
      </c>
      <c r="B15" s="8">
        <f t="shared" ref="B15:B33" si="0">$B$13*A15</f>
        <v>66.550000000000011</v>
      </c>
      <c r="C15" s="8">
        <f t="shared" ref="C15:C30" si="1">$C$13*A15</f>
        <v>54.45</v>
      </c>
      <c r="D15" s="15">
        <v>141</v>
      </c>
      <c r="E15" s="8">
        <f t="shared" ref="E15:E33" si="2">$B$13*D15</f>
        <v>77.550000000000011</v>
      </c>
      <c r="F15" s="8">
        <f t="shared" ref="F15:F33" si="3">$C$13*D15</f>
        <v>63.45</v>
      </c>
      <c r="G15" s="15">
        <v>162</v>
      </c>
      <c r="H15" s="8">
        <f t="shared" ref="H15:H33" si="4">$B$13*G15</f>
        <v>89.100000000000009</v>
      </c>
      <c r="I15" s="8">
        <f t="shared" ref="I15:I33" si="5">$C$13*G15</f>
        <v>72.900000000000006</v>
      </c>
      <c r="J15" s="15">
        <v>182</v>
      </c>
      <c r="K15" s="8">
        <f t="shared" ref="K15:K33" si="6">$B$13*J15</f>
        <v>100.10000000000001</v>
      </c>
      <c r="L15" s="8">
        <f t="shared" ref="L15:L33" si="7">$C$13*J15</f>
        <v>81.900000000000006</v>
      </c>
      <c r="M15" s="15">
        <v>202</v>
      </c>
      <c r="N15" s="8">
        <f t="shared" ref="N15:N33" si="8">$B$13*M15</f>
        <v>111.10000000000001</v>
      </c>
      <c r="O15" s="8">
        <f t="shared" ref="O15:O33" si="9">$C$13*M15</f>
        <v>90.9</v>
      </c>
    </row>
    <row r="16" spans="1:15" x14ac:dyDescent="0.2">
      <c r="A16" s="15">
        <v>122</v>
      </c>
      <c r="B16" s="8">
        <f t="shared" si="0"/>
        <v>67.100000000000009</v>
      </c>
      <c r="C16" s="8">
        <f t="shared" si="1"/>
        <v>54.9</v>
      </c>
      <c r="D16" s="15">
        <v>142</v>
      </c>
      <c r="E16" s="8">
        <f t="shared" si="2"/>
        <v>78.100000000000009</v>
      </c>
      <c r="F16" s="8">
        <f t="shared" si="3"/>
        <v>63.9</v>
      </c>
      <c r="G16" s="15">
        <v>163</v>
      </c>
      <c r="H16" s="8">
        <f t="shared" si="4"/>
        <v>89.65</v>
      </c>
      <c r="I16" s="8">
        <f t="shared" si="5"/>
        <v>73.350000000000009</v>
      </c>
      <c r="J16" s="15">
        <v>183</v>
      </c>
      <c r="K16" s="8">
        <f t="shared" si="6"/>
        <v>100.65</v>
      </c>
      <c r="L16" s="8">
        <f t="shared" si="7"/>
        <v>82.350000000000009</v>
      </c>
      <c r="M16" s="15">
        <v>203</v>
      </c>
      <c r="N16" s="8">
        <f t="shared" si="8"/>
        <v>111.65</v>
      </c>
      <c r="O16" s="8">
        <f t="shared" si="9"/>
        <v>91.350000000000009</v>
      </c>
    </row>
    <row r="17" spans="1:15" x14ac:dyDescent="0.2">
      <c r="A17" s="15">
        <v>123</v>
      </c>
      <c r="B17" s="8">
        <f t="shared" si="0"/>
        <v>67.650000000000006</v>
      </c>
      <c r="C17" s="8">
        <f t="shared" si="1"/>
        <v>55.35</v>
      </c>
      <c r="D17" s="15">
        <v>143</v>
      </c>
      <c r="E17" s="8">
        <f t="shared" si="2"/>
        <v>78.650000000000006</v>
      </c>
      <c r="F17" s="8">
        <f t="shared" si="3"/>
        <v>64.350000000000009</v>
      </c>
      <c r="G17" s="15">
        <v>164</v>
      </c>
      <c r="H17" s="8">
        <f t="shared" si="4"/>
        <v>90.2</v>
      </c>
      <c r="I17" s="8">
        <f t="shared" si="5"/>
        <v>73.8</v>
      </c>
      <c r="J17" s="15">
        <v>184</v>
      </c>
      <c r="K17" s="8">
        <f t="shared" si="6"/>
        <v>101.2</v>
      </c>
      <c r="L17" s="8">
        <f t="shared" si="7"/>
        <v>82.8</v>
      </c>
      <c r="M17" s="15">
        <v>204</v>
      </c>
      <c r="N17" s="8">
        <f t="shared" si="8"/>
        <v>112.2</v>
      </c>
      <c r="O17" s="8">
        <f t="shared" si="9"/>
        <v>91.8</v>
      </c>
    </row>
    <row r="18" spans="1:15" x14ac:dyDescent="0.2">
      <c r="A18" s="15">
        <v>124</v>
      </c>
      <c r="B18" s="8">
        <f t="shared" si="0"/>
        <v>68.2</v>
      </c>
      <c r="C18" s="8">
        <f t="shared" si="1"/>
        <v>55.800000000000004</v>
      </c>
      <c r="D18" s="15">
        <v>144</v>
      </c>
      <c r="E18" s="8">
        <f t="shared" si="2"/>
        <v>79.2</v>
      </c>
      <c r="F18" s="8">
        <f t="shared" si="3"/>
        <v>64.8</v>
      </c>
      <c r="G18" s="15">
        <v>165</v>
      </c>
      <c r="H18" s="8">
        <f t="shared" si="4"/>
        <v>90.750000000000014</v>
      </c>
      <c r="I18" s="8">
        <f t="shared" si="5"/>
        <v>74.25</v>
      </c>
      <c r="J18" s="15">
        <v>185</v>
      </c>
      <c r="K18" s="8">
        <f t="shared" si="6"/>
        <v>101.75000000000001</v>
      </c>
      <c r="L18" s="8">
        <f t="shared" si="7"/>
        <v>83.25</v>
      </c>
      <c r="M18" s="15">
        <v>205</v>
      </c>
      <c r="N18" s="8">
        <f t="shared" si="8"/>
        <v>112.75000000000001</v>
      </c>
      <c r="O18" s="8">
        <f t="shared" si="9"/>
        <v>92.25</v>
      </c>
    </row>
    <row r="19" spans="1:15" x14ac:dyDescent="0.2">
      <c r="A19" s="15">
        <v>125</v>
      </c>
      <c r="B19" s="8">
        <f t="shared" si="0"/>
        <v>68.75</v>
      </c>
      <c r="C19" s="8">
        <f t="shared" si="1"/>
        <v>56.25</v>
      </c>
      <c r="D19" s="15">
        <v>145</v>
      </c>
      <c r="E19" s="8">
        <f t="shared" si="2"/>
        <v>79.75</v>
      </c>
      <c r="F19" s="8">
        <f t="shared" si="3"/>
        <v>65.25</v>
      </c>
      <c r="G19" s="15">
        <v>166</v>
      </c>
      <c r="H19" s="8">
        <f t="shared" si="4"/>
        <v>91.300000000000011</v>
      </c>
      <c r="I19" s="8">
        <f t="shared" si="5"/>
        <v>74.7</v>
      </c>
      <c r="J19" s="15">
        <v>186</v>
      </c>
      <c r="K19" s="8">
        <f t="shared" si="6"/>
        <v>102.30000000000001</v>
      </c>
      <c r="L19" s="8">
        <f t="shared" si="7"/>
        <v>83.7</v>
      </c>
      <c r="M19" s="15">
        <v>206</v>
      </c>
      <c r="N19" s="8">
        <f t="shared" si="8"/>
        <v>113.30000000000001</v>
      </c>
      <c r="O19" s="8">
        <f t="shared" si="9"/>
        <v>92.7</v>
      </c>
    </row>
    <row r="20" spans="1:15" x14ac:dyDescent="0.2">
      <c r="A20" s="15">
        <v>126</v>
      </c>
      <c r="B20" s="8">
        <f t="shared" si="0"/>
        <v>69.300000000000011</v>
      </c>
      <c r="C20" s="8">
        <f t="shared" si="1"/>
        <v>56.7</v>
      </c>
      <c r="D20" s="15">
        <v>146</v>
      </c>
      <c r="E20" s="8">
        <f t="shared" si="2"/>
        <v>80.300000000000011</v>
      </c>
      <c r="F20" s="8">
        <f t="shared" si="3"/>
        <v>65.7</v>
      </c>
      <c r="G20" s="15">
        <v>167</v>
      </c>
      <c r="H20" s="8">
        <f t="shared" si="4"/>
        <v>91.850000000000009</v>
      </c>
      <c r="I20" s="8">
        <f t="shared" si="5"/>
        <v>75.150000000000006</v>
      </c>
      <c r="J20" s="15">
        <v>187</v>
      </c>
      <c r="K20" s="8">
        <f t="shared" si="6"/>
        <v>102.85000000000001</v>
      </c>
      <c r="L20" s="8">
        <f t="shared" si="7"/>
        <v>84.15</v>
      </c>
      <c r="M20" s="15">
        <v>207</v>
      </c>
      <c r="N20" s="8">
        <f t="shared" si="8"/>
        <v>113.85000000000001</v>
      </c>
      <c r="O20" s="8">
        <f t="shared" si="9"/>
        <v>93.15</v>
      </c>
    </row>
    <row r="21" spans="1:15" x14ac:dyDescent="0.2">
      <c r="A21" s="15">
        <v>127</v>
      </c>
      <c r="B21" s="8">
        <f t="shared" si="0"/>
        <v>69.850000000000009</v>
      </c>
      <c r="C21" s="8">
        <f t="shared" si="1"/>
        <v>57.15</v>
      </c>
      <c r="D21" s="15">
        <v>147</v>
      </c>
      <c r="E21" s="8">
        <f t="shared" si="2"/>
        <v>80.850000000000009</v>
      </c>
      <c r="F21" s="8">
        <f t="shared" si="3"/>
        <v>66.150000000000006</v>
      </c>
      <c r="G21" s="15">
        <v>168</v>
      </c>
      <c r="H21" s="8">
        <f t="shared" si="4"/>
        <v>92.4</v>
      </c>
      <c r="I21" s="8">
        <f t="shared" si="5"/>
        <v>75.600000000000009</v>
      </c>
      <c r="J21" s="15">
        <v>188</v>
      </c>
      <c r="K21" s="8">
        <f t="shared" si="6"/>
        <v>103.4</v>
      </c>
      <c r="L21" s="8">
        <f t="shared" si="7"/>
        <v>84.600000000000009</v>
      </c>
      <c r="M21" s="15">
        <v>208</v>
      </c>
      <c r="N21" s="8">
        <f t="shared" si="8"/>
        <v>114.4</v>
      </c>
      <c r="O21" s="8">
        <f t="shared" si="9"/>
        <v>93.600000000000009</v>
      </c>
    </row>
    <row r="22" spans="1:15" x14ac:dyDescent="0.2">
      <c r="A22" s="15">
        <v>128</v>
      </c>
      <c r="B22" s="8">
        <f t="shared" si="0"/>
        <v>70.400000000000006</v>
      </c>
      <c r="C22" s="8">
        <f t="shared" si="1"/>
        <v>57.6</v>
      </c>
      <c r="D22" s="15">
        <v>148</v>
      </c>
      <c r="E22" s="8">
        <f t="shared" si="2"/>
        <v>81.400000000000006</v>
      </c>
      <c r="F22" s="8">
        <f t="shared" si="3"/>
        <v>66.600000000000009</v>
      </c>
      <c r="G22" s="15">
        <v>169</v>
      </c>
      <c r="H22" s="8">
        <f t="shared" si="4"/>
        <v>92.95</v>
      </c>
      <c r="I22" s="8">
        <f t="shared" si="5"/>
        <v>76.05</v>
      </c>
      <c r="J22" s="15">
        <v>189</v>
      </c>
      <c r="K22" s="8">
        <f t="shared" si="6"/>
        <v>103.95</v>
      </c>
      <c r="L22" s="8">
        <f t="shared" si="7"/>
        <v>85.05</v>
      </c>
      <c r="M22" s="15">
        <v>209</v>
      </c>
      <c r="N22" s="8">
        <f t="shared" si="8"/>
        <v>114.95</v>
      </c>
      <c r="O22" s="8">
        <f t="shared" si="9"/>
        <v>94.05</v>
      </c>
    </row>
    <row r="23" spans="1:15" x14ac:dyDescent="0.2">
      <c r="A23" s="15">
        <v>129</v>
      </c>
      <c r="B23" s="8">
        <f t="shared" si="0"/>
        <v>70.95</v>
      </c>
      <c r="C23" s="8">
        <f t="shared" si="1"/>
        <v>58.050000000000004</v>
      </c>
      <c r="D23" s="15">
        <v>149</v>
      </c>
      <c r="E23" s="8">
        <f t="shared" si="2"/>
        <v>81.95</v>
      </c>
      <c r="F23" s="8">
        <f t="shared" si="3"/>
        <v>67.05</v>
      </c>
      <c r="G23" s="15">
        <v>170</v>
      </c>
      <c r="H23" s="8">
        <f t="shared" si="4"/>
        <v>93.500000000000014</v>
      </c>
      <c r="I23" s="8">
        <f t="shared" si="5"/>
        <v>76.5</v>
      </c>
      <c r="J23" s="15">
        <v>190</v>
      </c>
      <c r="K23" s="8">
        <f t="shared" si="6"/>
        <v>104.50000000000001</v>
      </c>
      <c r="L23" s="8">
        <f t="shared" si="7"/>
        <v>85.5</v>
      </c>
      <c r="M23" s="15">
        <v>210</v>
      </c>
      <c r="N23" s="8">
        <f t="shared" si="8"/>
        <v>115.50000000000001</v>
      </c>
      <c r="O23" s="8">
        <f t="shared" si="9"/>
        <v>94.5</v>
      </c>
    </row>
    <row r="24" spans="1:15" x14ac:dyDescent="0.2">
      <c r="A24" s="15">
        <v>130</v>
      </c>
      <c r="B24" s="8">
        <f t="shared" si="0"/>
        <v>71.5</v>
      </c>
      <c r="C24" s="8">
        <f t="shared" si="1"/>
        <v>58.5</v>
      </c>
      <c r="D24" s="15">
        <v>150</v>
      </c>
      <c r="E24" s="8">
        <f t="shared" si="2"/>
        <v>82.5</v>
      </c>
      <c r="F24" s="8">
        <f t="shared" si="3"/>
        <v>67.5</v>
      </c>
      <c r="G24" s="15">
        <v>171</v>
      </c>
      <c r="H24" s="8">
        <f t="shared" si="4"/>
        <v>94.050000000000011</v>
      </c>
      <c r="I24" s="8">
        <f t="shared" si="5"/>
        <v>76.95</v>
      </c>
      <c r="J24" s="15">
        <v>191</v>
      </c>
      <c r="K24" s="8">
        <f t="shared" si="6"/>
        <v>105.05000000000001</v>
      </c>
      <c r="L24" s="8">
        <f t="shared" si="7"/>
        <v>85.95</v>
      </c>
      <c r="M24" s="15">
        <v>211</v>
      </c>
      <c r="N24" s="8">
        <f t="shared" si="8"/>
        <v>116.05000000000001</v>
      </c>
      <c r="O24" s="8">
        <f t="shared" si="9"/>
        <v>94.95</v>
      </c>
    </row>
    <row r="25" spans="1:15" x14ac:dyDescent="0.2">
      <c r="A25" s="15">
        <v>131</v>
      </c>
      <c r="B25" s="8">
        <f t="shared" si="0"/>
        <v>72.050000000000011</v>
      </c>
      <c r="C25" s="8">
        <f t="shared" si="1"/>
        <v>58.95</v>
      </c>
      <c r="D25" s="15">
        <v>151</v>
      </c>
      <c r="E25" s="8">
        <f t="shared" si="2"/>
        <v>83.050000000000011</v>
      </c>
      <c r="F25" s="8">
        <f t="shared" si="3"/>
        <v>67.95</v>
      </c>
      <c r="G25" s="15">
        <v>172</v>
      </c>
      <c r="H25" s="8">
        <f t="shared" si="4"/>
        <v>94.600000000000009</v>
      </c>
      <c r="I25" s="8">
        <f t="shared" si="5"/>
        <v>77.400000000000006</v>
      </c>
      <c r="J25" s="15">
        <v>192</v>
      </c>
      <c r="K25" s="8">
        <f t="shared" si="6"/>
        <v>105.60000000000001</v>
      </c>
      <c r="L25" s="8">
        <f t="shared" si="7"/>
        <v>86.4</v>
      </c>
      <c r="M25" s="15">
        <v>212</v>
      </c>
      <c r="N25" s="8">
        <f t="shared" si="8"/>
        <v>116.60000000000001</v>
      </c>
      <c r="O25" s="8">
        <f t="shared" si="9"/>
        <v>95.4</v>
      </c>
    </row>
    <row r="26" spans="1:15" x14ac:dyDescent="0.2">
      <c r="A26" s="15">
        <v>132</v>
      </c>
      <c r="B26" s="8">
        <f t="shared" si="0"/>
        <v>72.600000000000009</v>
      </c>
      <c r="C26" s="8">
        <f t="shared" si="1"/>
        <v>59.4</v>
      </c>
      <c r="D26" s="15">
        <v>152</v>
      </c>
      <c r="E26" s="8">
        <f t="shared" si="2"/>
        <v>83.600000000000009</v>
      </c>
      <c r="F26" s="8">
        <f t="shared" si="3"/>
        <v>68.400000000000006</v>
      </c>
      <c r="G26" s="15">
        <v>173</v>
      </c>
      <c r="H26" s="8">
        <f t="shared" si="4"/>
        <v>95.15</v>
      </c>
      <c r="I26" s="8">
        <f t="shared" si="5"/>
        <v>77.850000000000009</v>
      </c>
      <c r="J26" s="15">
        <v>193</v>
      </c>
      <c r="K26" s="8">
        <f t="shared" si="6"/>
        <v>106.15</v>
      </c>
      <c r="L26" s="8">
        <f t="shared" si="7"/>
        <v>86.850000000000009</v>
      </c>
      <c r="M26" s="15">
        <v>213</v>
      </c>
      <c r="N26" s="8">
        <f t="shared" si="8"/>
        <v>117.15</v>
      </c>
      <c r="O26" s="8">
        <f t="shared" si="9"/>
        <v>95.850000000000009</v>
      </c>
    </row>
    <row r="27" spans="1:15" x14ac:dyDescent="0.2">
      <c r="A27" s="15">
        <v>133</v>
      </c>
      <c r="B27" s="8">
        <f t="shared" si="0"/>
        <v>73.150000000000006</v>
      </c>
      <c r="C27" s="8">
        <f t="shared" si="1"/>
        <v>59.85</v>
      </c>
      <c r="D27" s="15">
        <v>153</v>
      </c>
      <c r="E27" s="8">
        <f t="shared" si="2"/>
        <v>84.15</v>
      </c>
      <c r="F27" s="8">
        <f t="shared" si="3"/>
        <v>68.850000000000009</v>
      </c>
      <c r="G27" s="15">
        <v>174</v>
      </c>
      <c r="H27" s="8">
        <f t="shared" si="4"/>
        <v>95.7</v>
      </c>
      <c r="I27" s="8">
        <f t="shared" si="5"/>
        <v>78.3</v>
      </c>
      <c r="J27" s="15">
        <v>194</v>
      </c>
      <c r="K27" s="8">
        <f t="shared" si="6"/>
        <v>106.7</v>
      </c>
      <c r="L27" s="8">
        <f t="shared" si="7"/>
        <v>87.3</v>
      </c>
      <c r="M27" s="15">
        <v>214</v>
      </c>
      <c r="N27" s="8">
        <f t="shared" si="8"/>
        <v>117.7</v>
      </c>
      <c r="O27" s="8">
        <f t="shared" si="9"/>
        <v>96.3</v>
      </c>
    </row>
    <row r="28" spans="1:15" x14ac:dyDescent="0.2">
      <c r="A28" s="15">
        <v>134</v>
      </c>
      <c r="B28" s="8">
        <f t="shared" si="0"/>
        <v>73.7</v>
      </c>
      <c r="C28" s="8">
        <f t="shared" si="1"/>
        <v>60.300000000000004</v>
      </c>
      <c r="D28" s="15">
        <v>154</v>
      </c>
      <c r="E28" s="8">
        <f t="shared" si="2"/>
        <v>84.7</v>
      </c>
      <c r="F28" s="8">
        <f t="shared" si="3"/>
        <v>69.3</v>
      </c>
      <c r="G28" s="15">
        <v>175</v>
      </c>
      <c r="H28" s="8">
        <f t="shared" si="4"/>
        <v>96.250000000000014</v>
      </c>
      <c r="I28" s="8">
        <f t="shared" si="5"/>
        <v>78.75</v>
      </c>
      <c r="J28" s="15">
        <v>195</v>
      </c>
      <c r="K28" s="8">
        <f t="shared" si="6"/>
        <v>107.25000000000001</v>
      </c>
      <c r="L28" s="8">
        <f t="shared" si="7"/>
        <v>87.75</v>
      </c>
      <c r="M28" s="15">
        <v>215</v>
      </c>
      <c r="N28" s="8">
        <f t="shared" si="8"/>
        <v>118.25000000000001</v>
      </c>
      <c r="O28" s="8">
        <f t="shared" si="9"/>
        <v>96.75</v>
      </c>
    </row>
    <row r="29" spans="1:15" x14ac:dyDescent="0.2">
      <c r="A29" s="15">
        <v>135</v>
      </c>
      <c r="B29" s="8">
        <f t="shared" si="0"/>
        <v>74.25</v>
      </c>
      <c r="C29" s="8">
        <f t="shared" si="1"/>
        <v>60.75</v>
      </c>
      <c r="D29" s="15">
        <v>155</v>
      </c>
      <c r="E29" s="8">
        <f t="shared" si="2"/>
        <v>85.25</v>
      </c>
      <c r="F29" s="8">
        <f t="shared" si="3"/>
        <v>69.75</v>
      </c>
      <c r="G29" s="15">
        <v>176</v>
      </c>
      <c r="H29" s="8">
        <f t="shared" si="4"/>
        <v>96.800000000000011</v>
      </c>
      <c r="I29" s="8">
        <f t="shared" si="5"/>
        <v>79.2</v>
      </c>
      <c r="J29" s="15">
        <v>196</v>
      </c>
      <c r="K29" s="8">
        <f t="shared" si="6"/>
        <v>107.80000000000001</v>
      </c>
      <c r="L29" s="8">
        <f t="shared" si="7"/>
        <v>88.2</v>
      </c>
      <c r="M29" s="15">
        <v>216</v>
      </c>
      <c r="N29" s="8">
        <f t="shared" si="8"/>
        <v>118.80000000000001</v>
      </c>
      <c r="O29" s="8">
        <f t="shared" si="9"/>
        <v>97.2</v>
      </c>
    </row>
    <row r="30" spans="1:15" x14ac:dyDescent="0.2">
      <c r="A30" s="15">
        <v>136</v>
      </c>
      <c r="B30" s="8">
        <f t="shared" si="0"/>
        <v>74.800000000000011</v>
      </c>
      <c r="C30" s="8">
        <f t="shared" si="1"/>
        <v>61.2</v>
      </c>
      <c r="D30" s="15">
        <v>156</v>
      </c>
      <c r="E30" s="8">
        <f t="shared" si="2"/>
        <v>85.800000000000011</v>
      </c>
      <c r="F30" s="8">
        <f t="shared" si="3"/>
        <v>70.2</v>
      </c>
      <c r="G30" s="15">
        <v>177</v>
      </c>
      <c r="H30" s="8">
        <f t="shared" si="4"/>
        <v>97.350000000000009</v>
      </c>
      <c r="I30" s="8">
        <f t="shared" si="5"/>
        <v>79.650000000000006</v>
      </c>
      <c r="J30" s="15">
        <v>197</v>
      </c>
      <c r="K30" s="8">
        <f t="shared" si="6"/>
        <v>108.35000000000001</v>
      </c>
      <c r="L30" s="8">
        <f t="shared" si="7"/>
        <v>88.65</v>
      </c>
      <c r="M30" s="15">
        <v>217</v>
      </c>
      <c r="N30" s="8">
        <f t="shared" si="8"/>
        <v>119.35000000000001</v>
      </c>
      <c r="O30" s="8">
        <f t="shared" si="9"/>
        <v>97.65</v>
      </c>
    </row>
    <row r="31" spans="1:15" x14ac:dyDescent="0.2">
      <c r="A31" s="15">
        <v>137</v>
      </c>
      <c r="B31" s="8">
        <f t="shared" si="0"/>
        <v>75.350000000000009</v>
      </c>
      <c r="C31" s="8">
        <f t="shared" ref="C31:C33" si="10">$C$13*A31</f>
        <v>61.65</v>
      </c>
      <c r="D31" s="15">
        <v>157</v>
      </c>
      <c r="E31" s="8">
        <f t="shared" si="2"/>
        <v>86.350000000000009</v>
      </c>
      <c r="F31" s="8">
        <f t="shared" si="3"/>
        <v>70.650000000000006</v>
      </c>
      <c r="G31" s="15">
        <v>178</v>
      </c>
      <c r="H31" s="8">
        <f t="shared" si="4"/>
        <v>97.9</v>
      </c>
      <c r="I31" s="8">
        <f t="shared" si="5"/>
        <v>80.100000000000009</v>
      </c>
      <c r="J31" s="15">
        <v>198</v>
      </c>
      <c r="K31" s="8">
        <f t="shared" si="6"/>
        <v>108.9</v>
      </c>
      <c r="L31" s="8">
        <f t="shared" si="7"/>
        <v>89.100000000000009</v>
      </c>
      <c r="M31" s="15">
        <v>218</v>
      </c>
      <c r="N31" s="8">
        <f t="shared" si="8"/>
        <v>119.9</v>
      </c>
      <c r="O31" s="8">
        <f t="shared" si="9"/>
        <v>98.100000000000009</v>
      </c>
    </row>
    <row r="32" spans="1:15" x14ac:dyDescent="0.2">
      <c r="A32" s="15">
        <v>138</v>
      </c>
      <c r="B32" s="8">
        <f t="shared" si="0"/>
        <v>75.900000000000006</v>
      </c>
      <c r="C32" s="8">
        <f t="shared" si="10"/>
        <v>62.1</v>
      </c>
      <c r="D32" s="15">
        <v>158</v>
      </c>
      <c r="E32" s="8">
        <f t="shared" si="2"/>
        <v>86.9</v>
      </c>
      <c r="F32" s="8">
        <f t="shared" si="3"/>
        <v>71.100000000000009</v>
      </c>
      <c r="G32" s="15">
        <v>179</v>
      </c>
      <c r="H32" s="8">
        <f t="shared" si="4"/>
        <v>98.45</v>
      </c>
      <c r="I32" s="8">
        <f t="shared" si="5"/>
        <v>80.55</v>
      </c>
      <c r="J32" s="15">
        <v>199</v>
      </c>
      <c r="K32" s="8">
        <f t="shared" si="6"/>
        <v>109.45</v>
      </c>
      <c r="L32" s="8">
        <f t="shared" si="7"/>
        <v>89.55</v>
      </c>
      <c r="M32" s="15">
        <v>219</v>
      </c>
      <c r="N32" s="8">
        <f t="shared" si="8"/>
        <v>120.45</v>
      </c>
      <c r="O32" s="8">
        <f t="shared" si="9"/>
        <v>98.55</v>
      </c>
    </row>
    <row r="33" spans="1:15" x14ac:dyDescent="0.2">
      <c r="A33" s="15">
        <v>139</v>
      </c>
      <c r="B33" s="8">
        <f t="shared" si="0"/>
        <v>76.45</v>
      </c>
      <c r="C33" s="8">
        <f t="shared" si="10"/>
        <v>62.550000000000004</v>
      </c>
      <c r="D33" s="15">
        <v>159</v>
      </c>
      <c r="E33" s="8">
        <f t="shared" si="2"/>
        <v>87.45</v>
      </c>
      <c r="F33" s="8">
        <f t="shared" si="3"/>
        <v>71.55</v>
      </c>
      <c r="G33" s="15">
        <v>180</v>
      </c>
      <c r="H33" s="8">
        <f t="shared" si="4"/>
        <v>99.000000000000014</v>
      </c>
      <c r="I33" s="8">
        <f t="shared" si="5"/>
        <v>81</v>
      </c>
      <c r="J33" s="15">
        <v>200</v>
      </c>
      <c r="K33" s="8">
        <f t="shared" si="6"/>
        <v>110.00000000000001</v>
      </c>
      <c r="L33" s="8">
        <f t="shared" si="7"/>
        <v>90</v>
      </c>
      <c r="M33" s="15">
        <v>220</v>
      </c>
      <c r="N33" s="8">
        <f t="shared" si="8"/>
        <v>121.00000000000001</v>
      </c>
      <c r="O33" s="8">
        <f t="shared" si="9"/>
        <v>99</v>
      </c>
    </row>
  </sheetData>
  <mergeCells count="8">
    <mergeCell ref="A8:C8"/>
    <mergeCell ref="G8:M8"/>
    <mergeCell ref="A1:N1"/>
    <mergeCell ref="N4:N6"/>
    <mergeCell ref="G4:M6"/>
    <mergeCell ref="A5:C5"/>
    <mergeCell ref="A6:C6"/>
    <mergeCell ref="A7:C7"/>
  </mergeCells>
  <conditionalFormatting sqref="A14:C33">
    <cfRule type="expression" dxfId="4" priority="6">
      <formula>$A14=$N$8</formula>
    </cfRule>
  </conditionalFormatting>
  <conditionalFormatting sqref="D14:F33">
    <cfRule type="expression" dxfId="3" priority="5">
      <formula>$D14=$N$8</formula>
    </cfRule>
  </conditionalFormatting>
  <conditionalFormatting sqref="G14:I33">
    <cfRule type="expression" dxfId="2" priority="4">
      <formula>$G14=$N$8</formula>
    </cfRule>
  </conditionalFormatting>
  <conditionalFormatting sqref="J14:L33">
    <cfRule type="expression" dxfId="1" priority="3">
      <formula>$J14=$N$8</formula>
    </cfRule>
  </conditionalFormatting>
  <conditionalFormatting sqref="M14:O33">
    <cfRule type="expression" dxfId="0" priority="1">
      <formula>$M14=$N$8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Milan Dvořák</dc:creator>
  <cp:lastModifiedBy>Milan Dvořák</cp:lastModifiedBy>
  <cp:lastPrinted>2022-08-27T18:48:10Z</cp:lastPrinted>
  <dcterms:created xsi:type="dcterms:W3CDTF">2022-08-27T18:11:19Z</dcterms:created>
  <dcterms:modified xsi:type="dcterms:W3CDTF">2023-01-02T07:16:59Z</dcterms:modified>
</cp:coreProperties>
</file>